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iri.padevet\Desktop\Projekty\Skolky 2024\Lhotka-koupaliste\DPS\DPS vcetne Sweca\"/>
    </mc:Choice>
  </mc:AlternateContent>
  <xr:revisionPtr revIDLastSave="0" documentId="13_ncr:1_{4E8BD82B-78B2-49B3-864D-340110F55796}" xr6:coauthVersionLast="47" xr6:coauthVersionMax="47" xr10:uidLastSave="{00000000-0000-0000-0000-000000000000}"/>
  <bookViews>
    <workbookView xWindow="2880" yWindow="4050" windowWidth="30040" windowHeight="15990" xr2:uid="{00000000-000D-0000-FFFF-FFFF00000000}"/>
  </bookViews>
  <sheets>
    <sheet name="Rekapitulace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2" l="1"/>
  <c r="AN52" i="12"/>
  <c r="AN53" i="12" l="1"/>
  <c r="L46" i="12" l="1"/>
  <c r="AM45" i="12"/>
  <c r="L45" i="12"/>
  <c r="L43" i="12"/>
  <c r="L41" i="12"/>
  <c r="L40" i="12"/>
  <c r="AG50" i="12" l="1"/>
  <c r="AN50" i="12" s="1"/>
  <c r="AK26" i="12" l="1"/>
  <c r="W29" i="12"/>
  <c r="AK29" i="12" s="1"/>
  <c r="AK31" i="12" s="1"/>
</calcChain>
</file>

<file path=xl/sharedStrings.xml><?xml version="1.0" encoding="utf-8"?>
<sst xmlns="http://schemas.openxmlformats.org/spreadsheetml/2006/main" count="67" uniqueCount="47">
  <si>
    <t>Export Komplet</t>
  </si>
  <si>
    <t>REKAPITULACE STAVBY</t>
  </si>
  <si>
    <t>Kód:</t>
  </si>
  <si>
    <t>Stavba:</t>
  </si>
  <si>
    <t>KSO:</t>
  </si>
  <si>
    <t>CC-CZ:</t>
  </si>
  <si>
    <t>Místo:</t>
  </si>
  <si>
    <t>Datum:</t>
  </si>
  <si>
    <t>CZ-CPV:</t>
  </si>
  <si>
    <t>CZ-CPA:</t>
  </si>
  <si>
    <t>Zadavatel:</t>
  </si>
  <si>
    <t>IČ:</t>
  </si>
  <si>
    <t>00063584</t>
  </si>
  <si>
    <t xml:space="preserve">Městská část Praha 4 </t>
  </si>
  <si>
    <t>DIČ:</t>
  </si>
  <si>
    <t>CZ00063584</t>
  </si>
  <si>
    <t>Zhotovitel:</t>
  </si>
  <si>
    <t/>
  </si>
  <si>
    <t xml:space="preserve"> </t>
  </si>
  <si>
    <t>Projektant:</t>
  </si>
  <si>
    <t>Zpracovatel:</t>
  </si>
  <si>
    <t>Prejza, Mayerová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</si>
  <si>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</si>
  <si>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</si>
  <si>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</si>
  <si>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</si>
  <si>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</si>
  <si>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</si>
  <si>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</si>
  <si>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</si>
  <si>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</si>
  <si>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</si>
  <si>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</si>
  <si>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</si>
  <si>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</si>
  <si>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</si>
  <si>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</si>
  <si>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</si>
  <si>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</si>
  <si>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</si>
  <si>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STA</t>
  </si>
  <si>
    <t>Revitalizace Koupaliště Lhotka - ETAPA 2-2. část- CELKOVÁ REKAPITULACE</t>
  </si>
  <si>
    <t>R-Projekt 07 Praha s.r.o a Sweco, a.s.</t>
  </si>
  <si>
    <t>Kalové hospodářství a biodpad</t>
  </si>
  <si>
    <t>Revitalizace koupaliště - 2. etapa</t>
  </si>
  <si>
    <t>Koupaliště Lhotka, Praha 4, k.ú. Lhotka</t>
  </si>
  <si>
    <t>Stavební úpravy objektu Nad Koupadly - Zázemí Koupaliště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</si>
</sst>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dd\.mm\.yyyy"/>
  </numFmts>
  <fonts count="1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2" xfId="0" applyBorder="1"/>
    <xf numFmtId="0" fontId="8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4" fillId="2" borderId="4" xfId="0" applyFont="1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0" fontId="12" fillId="0" borderId="0" xfId="1" applyFont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" xfId="0" applyBorder="1"/>
    <xf numFmtId="0" fontId="7" fillId="0" borderId="1" xfId="0" applyFont="1" applyBorder="1" applyAlignment="1">
      <alignment horizontal="left" vertical="center"/>
    </xf>
    <xf numFmtId="0" fontId="0" fillId="0" borderId="14" xfId="0" applyBorder="1"/>
    <xf numFmtId="0" fontId="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4" xfId="0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0" fillId="3" borderId="18" xfId="0" applyFont="1" applyFill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0" fillId="0" borderId="8" xfId="0" applyBorder="1"/>
    <xf numFmtId="0" fontId="0" fillId="0" borderId="9" xfId="0" applyBorder="1"/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2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4" fontId="4" fillId="2" borderId="5" xfId="0" applyNumberFormat="1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164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59483-FAC3-445B-8610-32DB24ECB28B}">
  <sheetPr>
    <pageSetUpPr fitToPage="1"/>
  </sheetPr>
  <dimension ref="A1:AQ55"/>
  <sheetViews>
    <sheetView tabSelected="1" topLeftCell="A13" workbookViewId="0">
      <selection activeCell="AG53" sqref="AG53:AM53"/>
    </sheetView>
  </sheetViews>
  <sheetFormatPr defaultRowHeight="10"/>
  <cols>
    <col min="1" max="1" width="8.33203125" customWidth="1"/>
    <col min="2" max="39" width="3.77734375" customWidth="1"/>
    <col min="40" max="40" width="7.5546875" customWidth="1"/>
    <col min="41" max="41" width="14.6640625" customWidth="1"/>
    <col min="42" max="42" width="16.88671875" customWidth="1"/>
    <col min="43" max="43" width="18" customWidth="1"/>
  </cols>
  <sheetData>
    <row r="1" spans="1:43">
      <c r="A1" s="6" t="s">
        <v>0</v>
      </c>
    </row>
    <row r="2" spans="1:43" ht="10.5" thickBot="1"/>
    <row r="3" spans="1:4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</row>
    <row r="4" spans="1:43" ht="18.5" thickBot="1">
      <c r="B4" s="18"/>
      <c r="C4" s="19"/>
      <c r="D4" s="20" t="s">
        <v>1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21"/>
    </row>
    <row r="5" spans="1:43" ht="13" thickBot="1">
      <c r="B5" s="18"/>
      <c r="C5" s="19"/>
      <c r="D5" s="22" t="s">
        <v>2</v>
      </c>
      <c r="E5" s="19"/>
      <c r="F5" s="19"/>
      <c r="G5" s="19"/>
      <c r="H5" s="19"/>
      <c r="I5" s="19"/>
      <c r="J5" s="19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1"/>
      <c r="AP5" s="19"/>
      <c r="AQ5" s="21"/>
    </row>
    <row r="6" spans="1:43" ht="14">
      <c r="B6" s="18"/>
      <c r="C6" s="19"/>
      <c r="D6" s="23" t="s">
        <v>3</v>
      </c>
      <c r="E6" s="19"/>
      <c r="F6" s="19"/>
      <c r="G6" s="19"/>
      <c r="H6" s="19"/>
      <c r="I6" s="19"/>
      <c r="J6" s="19"/>
      <c r="K6" s="62" t="s">
        <v>41</v>
      </c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19"/>
      <c r="AQ6" s="21"/>
    </row>
    <row r="7" spans="1:43" ht="12.5">
      <c r="B7" s="18"/>
      <c r="C7" s="19"/>
      <c r="D7" s="24" t="s">
        <v>4</v>
      </c>
      <c r="E7" s="19"/>
      <c r="F7" s="19"/>
      <c r="G7" s="19"/>
      <c r="H7" s="19"/>
      <c r="I7" s="19"/>
      <c r="J7" s="19"/>
      <c r="K7" s="25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4" t="s">
        <v>5</v>
      </c>
      <c r="AL7" s="19"/>
      <c r="AM7" s="19"/>
      <c r="AN7" s="25"/>
      <c r="AO7" s="19"/>
      <c r="AP7" s="19"/>
      <c r="AQ7" s="21"/>
    </row>
    <row r="8" spans="1:43" ht="12.5">
      <c r="B8" s="18"/>
      <c r="C8" s="19"/>
      <c r="D8" s="24" t="s">
        <v>6</v>
      </c>
      <c r="E8" s="19"/>
      <c r="F8" s="19"/>
      <c r="G8" s="19"/>
      <c r="H8" s="19"/>
      <c r="I8" s="19"/>
      <c r="J8" s="19"/>
      <c r="K8" s="25" t="s">
        <v>45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4" t="s">
        <v>7</v>
      </c>
      <c r="AL8" s="19"/>
      <c r="AM8" s="19"/>
      <c r="AN8" s="25"/>
      <c r="AO8" s="19"/>
      <c r="AP8" s="19"/>
      <c r="AQ8" s="21"/>
    </row>
    <row r="9" spans="1:43" ht="12.5">
      <c r="B9" s="18"/>
      <c r="C9" s="19"/>
      <c r="D9" s="22" t="s">
        <v>8</v>
      </c>
      <c r="E9" s="19"/>
      <c r="F9" s="19"/>
      <c r="G9" s="19"/>
      <c r="H9" s="19"/>
      <c r="I9" s="19"/>
      <c r="J9" s="19"/>
      <c r="K9" s="26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2" t="s">
        <v>9</v>
      </c>
      <c r="AL9" s="19"/>
      <c r="AM9" s="19"/>
      <c r="AN9" s="26"/>
      <c r="AO9" s="19"/>
      <c r="AP9" s="19"/>
      <c r="AQ9" s="21"/>
    </row>
    <row r="10" spans="1:43" ht="12.5">
      <c r="B10" s="18"/>
      <c r="C10" s="19"/>
      <c r="D10" s="24" t="s">
        <v>10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4" t="s">
        <v>11</v>
      </c>
      <c r="AL10" s="19"/>
      <c r="AM10" s="19"/>
      <c r="AN10" s="25" t="s">
        <v>12</v>
      </c>
      <c r="AO10" s="19"/>
      <c r="AP10" s="19"/>
      <c r="AQ10" s="21"/>
    </row>
    <row r="11" spans="1:43" ht="12.5">
      <c r="B11" s="18"/>
      <c r="C11" s="19"/>
      <c r="D11" s="19"/>
      <c r="E11" s="25" t="s">
        <v>13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4" t="s">
        <v>14</v>
      </c>
      <c r="AL11" s="19"/>
      <c r="AM11" s="19"/>
      <c r="AN11" s="25" t="s">
        <v>15</v>
      </c>
      <c r="AO11" s="19"/>
      <c r="AP11" s="19"/>
      <c r="AQ11" s="21"/>
    </row>
    <row r="12" spans="1:43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21"/>
    </row>
    <row r="13" spans="1:43" ht="12.5">
      <c r="B13" s="18"/>
      <c r="C13" s="19"/>
      <c r="D13" s="24" t="s">
        <v>16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4" t="s">
        <v>11</v>
      </c>
      <c r="AL13" s="19"/>
      <c r="AM13" s="19"/>
      <c r="AN13" s="25" t="s">
        <v>17</v>
      </c>
      <c r="AO13" s="19"/>
      <c r="AP13" s="19"/>
      <c r="AQ13" s="21"/>
    </row>
    <row r="14" spans="1:43" ht="12.5">
      <c r="B14" s="18"/>
      <c r="C14" s="19"/>
      <c r="D14" s="19"/>
      <c r="E14" s="25" t="s">
        <v>18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4" t="s">
        <v>14</v>
      </c>
      <c r="AL14" s="19"/>
      <c r="AM14" s="19"/>
      <c r="AN14" s="25" t="s">
        <v>17</v>
      </c>
      <c r="AO14" s="19"/>
      <c r="AP14" s="19"/>
      <c r="AQ14" s="21"/>
    </row>
    <row r="15" spans="1:43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1"/>
    </row>
    <row r="16" spans="1:43" ht="12.5">
      <c r="B16" s="18"/>
      <c r="C16" s="19"/>
      <c r="D16" s="24" t="s">
        <v>19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4" t="s">
        <v>11</v>
      </c>
      <c r="AL16" s="19"/>
      <c r="AM16" s="19"/>
      <c r="AN16" s="25"/>
      <c r="AO16" s="19"/>
      <c r="AP16" s="19"/>
      <c r="AQ16" s="21"/>
    </row>
    <row r="17" spans="1:43" ht="12.5">
      <c r="B17" s="18"/>
      <c r="C17" s="19"/>
      <c r="D17" s="19"/>
      <c r="E17" s="25" t="s">
        <v>42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4" t="s">
        <v>14</v>
      </c>
      <c r="AL17" s="19"/>
      <c r="AM17" s="19"/>
      <c r="AN17" s="25"/>
      <c r="AO17" s="19"/>
      <c r="AP17" s="19"/>
      <c r="AQ17" s="21"/>
    </row>
    <row r="18" spans="1:43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21"/>
    </row>
    <row r="19" spans="1:43" ht="12.5">
      <c r="B19" s="18"/>
      <c r="C19" s="19"/>
      <c r="D19" s="24" t="s">
        <v>20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4" t="s">
        <v>11</v>
      </c>
      <c r="AL19" s="19"/>
      <c r="AM19" s="19"/>
      <c r="AN19" s="25" t="s">
        <v>17</v>
      </c>
      <c r="AO19" s="19"/>
      <c r="AP19" s="19"/>
      <c r="AQ19" s="21"/>
    </row>
    <row r="20" spans="1:43" ht="12.5">
      <c r="B20" s="18"/>
      <c r="C20" s="19"/>
      <c r="D20" s="19"/>
      <c r="E20" s="25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4" t="s">
        <v>14</v>
      </c>
      <c r="AL20" s="19"/>
      <c r="AM20" s="19"/>
      <c r="AN20" s="25" t="s">
        <v>17</v>
      </c>
      <c r="AO20" s="19"/>
      <c r="AP20" s="19"/>
      <c r="AQ20" s="21"/>
    </row>
    <row r="21" spans="1:43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21"/>
    </row>
    <row r="22" spans="1:43" ht="12.5">
      <c r="B22" s="18"/>
      <c r="C22" s="19"/>
      <c r="D22" s="24" t="s">
        <v>22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1"/>
    </row>
    <row r="23" spans="1:43" ht="12.5">
      <c r="B23" s="18"/>
      <c r="C23" s="19"/>
      <c r="D23" s="19"/>
      <c r="E23" s="64" t="s">
        <v>23</v>
      </c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19"/>
      <c r="AP23" s="19"/>
      <c r="AQ23" s="21"/>
    </row>
    <row r="24" spans="1:43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21"/>
    </row>
    <row r="25" spans="1:43">
      <c r="B25" s="18"/>
      <c r="C25" s="19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19"/>
      <c r="AQ25" s="21"/>
    </row>
    <row r="26" spans="1:43" ht="13">
      <c r="A26" s="1"/>
      <c r="B26" s="27"/>
      <c r="C26" s="28"/>
      <c r="D26" s="8" t="s">
        <v>24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65">
        <f>ROUND(AG50,2)</f>
        <v>0</v>
      </c>
      <c r="AL26" s="66"/>
      <c r="AM26" s="66"/>
      <c r="AN26" s="66"/>
      <c r="AO26" s="66"/>
      <c r="AP26" s="28"/>
      <c r="AQ26" s="29"/>
    </row>
    <row r="27" spans="1:43">
      <c r="A27" s="1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9"/>
    </row>
    <row r="28" spans="1:43" ht="12.5">
      <c r="A28" s="1"/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58" t="s">
        <v>25</v>
      </c>
      <c r="M28" s="58"/>
      <c r="N28" s="58"/>
      <c r="O28" s="58"/>
      <c r="P28" s="58"/>
      <c r="Q28" s="28"/>
      <c r="R28" s="28"/>
      <c r="S28" s="28"/>
      <c r="T28" s="28"/>
      <c r="U28" s="28"/>
      <c r="V28" s="28"/>
      <c r="W28" s="58" t="s">
        <v>26</v>
      </c>
      <c r="X28" s="58"/>
      <c r="Y28" s="58"/>
      <c r="Z28" s="58"/>
      <c r="AA28" s="58"/>
      <c r="AB28" s="58"/>
      <c r="AC28" s="58"/>
      <c r="AD28" s="58"/>
      <c r="AE28" s="58"/>
      <c r="AF28" s="28"/>
      <c r="AG28" s="28"/>
      <c r="AH28" s="28"/>
      <c r="AI28" s="28"/>
      <c r="AJ28" s="28"/>
      <c r="AK28" s="58" t="s">
        <v>27</v>
      </c>
      <c r="AL28" s="58"/>
      <c r="AM28" s="58"/>
      <c r="AN28" s="58"/>
      <c r="AO28" s="58"/>
      <c r="AP28" s="28"/>
      <c r="AQ28" s="29"/>
    </row>
    <row r="29" spans="1:43" ht="13">
      <c r="A29" s="2"/>
      <c r="B29" s="30"/>
      <c r="C29" s="31"/>
      <c r="D29" s="24" t="s">
        <v>28</v>
      </c>
      <c r="E29" s="31"/>
      <c r="F29" s="24" t="s">
        <v>29</v>
      </c>
      <c r="G29" s="31"/>
      <c r="H29" s="31"/>
      <c r="I29" s="31"/>
      <c r="J29" s="31"/>
      <c r="K29" s="31"/>
      <c r="L29" s="73">
        <v>0.21</v>
      </c>
      <c r="M29" s="74"/>
      <c r="N29" s="74"/>
      <c r="O29" s="74"/>
      <c r="P29" s="74"/>
      <c r="Q29" s="31"/>
      <c r="R29" s="31"/>
      <c r="S29" s="31"/>
      <c r="T29" s="31"/>
      <c r="U29" s="31"/>
      <c r="V29" s="31"/>
      <c r="W29" s="75">
        <f>(AK26)</f>
        <v>0</v>
      </c>
      <c r="X29" s="74"/>
      <c r="Y29" s="74"/>
      <c r="Z29" s="74"/>
      <c r="AA29" s="74"/>
      <c r="AB29" s="74"/>
      <c r="AC29" s="74"/>
      <c r="AD29" s="74"/>
      <c r="AE29" s="74"/>
      <c r="AF29" s="31"/>
      <c r="AG29" s="31"/>
      <c r="AH29" s="31"/>
      <c r="AI29" s="31"/>
      <c r="AJ29" s="31"/>
      <c r="AK29" s="75">
        <f>(W29*0.21)</f>
        <v>0</v>
      </c>
      <c r="AL29" s="74"/>
      <c r="AM29" s="74"/>
      <c r="AN29" s="74"/>
      <c r="AO29" s="74"/>
      <c r="AP29" s="31"/>
      <c r="AQ29" s="32"/>
    </row>
    <row r="30" spans="1:43">
      <c r="A30" s="1"/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1:43" ht="15.5">
      <c r="A31" s="1"/>
      <c r="B31" s="27"/>
      <c r="C31" s="33"/>
      <c r="D31" s="10" t="s">
        <v>30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2" t="s">
        <v>31</v>
      </c>
      <c r="U31" s="11"/>
      <c r="V31" s="11"/>
      <c r="W31" s="11"/>
      <c r="X31" s="69" t="s">
        <v>32</v>
      </c>
      <c r="Y31" s="70"/>
      <c r="Z31" s="70"/>
      <c r="AA31" s="70"/>
      <c r="AB31" s="70"/>
      <c r="AC31" s="11"/>
      <c r="AD31" s="11"/>
      <c r="AE31" s="11"/>
      <c r="AF31" s="11"/>
      <c r="AG31" s="11"/>
      <c r="AH31" s="11"/>
      <c r="AI31" s="11"/>
      <c r="AJ31" s="11"/>
      <c r="AK31" s="71">
        <f>SUM(AK26:AK29)</f>
        <v>0</v>
      </c>
      <c r="AL31" s="70"/>
      <c r="AM31" s="70"/>
      <c r="AN31" s="70"/>
      <c r="AO31" s="72"/>
      <c r="AP31" s="33"/>
      <c r="AQ31" s="34"/>
    </row>
    <row r="32" spans="1:43">
      <c r="A32" s="1"/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9"/>
    </row>
    <row r="33" spans="1:43" ht="10.5" thickBot="1">
      <c r="A33" s="1"/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7"/>
    </row>
    <row r="36" spans="1:43" ht="10.5" thickBot="1"/>
    <row r="37" spans="1:43">
      <c r="A37" s="1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40"/>
    </row>
    <row r="38" spans="1:43" ht="18">
      <c r="A38" s="1"/>
      <c r="B38" s="27"/>
      <c r="C38" s="20" t="s">
        <v>33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1:43">
      <c r="A39" s="1"/>
      <c r="B39" s="27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9"/>
    </row>
    <row r="40" spans="1:43" ht="12.5">
      <c r="A40" s="3"/>
      <c r="B40" s="41"/>
      <c r="C40" s="24" t="s">
        <v>2</v>
      </c>
      <c r="D40" s="42"/>
      <c r="E40" s="42"/>
      <c r="F40" s="42"/>
      <c r="G40" s="42"/>
      <c r="H40" s="42"/>
      <c r="I40" s="42"/>
      <c r="J40" s="42"/>
      <c r="K40" s="42"/>
      <c r="L40" s="42">
        <f>K5</f>
        <v>0</v>
      </c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3"/>
    </row>
    <row r="41" spans="1:43" ht="14">
      <c r="A41" s="4"/>
      <c r="B41" s="44"/>
      <c r="C41" s="45" t="s">
        <v>3</v>
      </c>
      <c r="D41" s="46"/>
      <c r="E41" s="46"/>
      <c r="F41" s="46"/>
      <c r="G41" s="46"/>
      <c r="H41" s="46"/>
      <c r="I41" s="46"/>
      <c r="J41" s="46"/>
      <c r="K41" s="46"/>
      <c r="L41" s="67" t="str">
        <f>K6</f>
        <v>Revitalizace Koupaliště Lhotka - ETAPA 2-2. část- CELKOVÁ REKAPITULACE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46"/>
      <c r="AQ41" s="47"/>
    </row>
    <row r="42" spans="1:43">
      <c r="A42" s="1"/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9"/>
    </row>
    <row r="43" spans="1:43" ht="13">
      <c r="A43" s="1"/>
      <c r="B43" s="27"/>
      <c r="C43" s="24" t="s">
        <v>6</v>
      </c>
      <c r="D43" s="28"/>
      <c r="E43" s="28"/>
      <c r="F43" s="28"/>
      <c r="G43" s="28"/>
      <c r="H43" s="28"/>
      <c r="I43" s="28"/>
      <c r="J43" s="28"/>
      <c r="K43" s="28"/>
      <c r="L43" s="48" t="str">
        <f>IF(K8="","",K8)</f>
        <v>Koupaliště Lhotka, Praha 4, k.ú. Lhotka</v>
      </c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4" t="s">
        <v>7</v>
      </c>
      <c r="AJ43" s="28"/>
      <c r="AK43" s="28"/>
      <c r="AL43" s="28"/>
      <c r="AM43" s="76"/>
      <c r="AN43" s="76"/>
      <c r="AO43" s="28"/>
      <c r="AP43" s="28"/>
      <c r="AQ43" s="29"/>
    </row>
    <row r="44" spans="1:43">
      <c r="A44" s="1"/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9"/>
    </row>
    <row r="45" spans="1:43" ht="12.5">
      <c r="A45" s="1"/>
      <c r="B45" s="27"/>
      <c r="C45" s="24" t="s">
        <v>10</v>
      </c>
      <c r="D45" s="28"/>
      <c r="E45" s="28"/>
      <c r="F45" s="28"/>
      <c r="G45" s="28"/>
      <c r="H45" s="28"/>
      <c r="I45" s="28"/>
      <c r="J45" s="28"/>
      <c r="K45" s="28"/>
      <c r="L45" s="42" t="str">
        <f>IF(E11= "","",E11)</f>
        <v xml:space="preserve">Městská část Praha 4 </v>
      </c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4" t="s">
        <v>19</v>
      </c>
      <c r="AJ45" s="28"/>
      <c r="AK45" s="28"/>
      <c r="AL45" s="28"/>
      <c r="AM45" s="77" t="str">
        <f>IF(E17="","",E17)</f>
        <v>R-Projekt 07 Praha s.r.o a Sweco, a.s.</v>
      </c>
      <c r="AN45" s="78"/>
      <c r="AO45" s="78"/>
      <c r="AP45" s="78"/>
      <c r="AQ45" s="29"/>
    </row>
    <row r="46" spans="1:43" ht="12.5">
      <c r="A46" s="1"/>
      <c r="B46" s="27"/>
      <c r="C46" s="24" t="s">
        <v>16</v>
      </c>
      <c r="D46" s="28"/>
      <c r="E46" s="28"/>
      <c r="F46" s="28"/>
      <c r="G46" s="28"/>
      <c r="H46" s="28"/>
      <c r="I46" s="28"/>
      <c r="J46" s="28"/>
      <c r="K46" s="28"/>
      <c r="L46" s="42" t="str">
        <f>IF(E14="","",E14)</f>
        <v xml:space="preserve"> </v>
      </c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4" t="s">
        <v>20</v>
      </c>
      <c r="AJ46" s="28"/>
      <c r="AK46" s="28"/>
      <c r="AL46" s="28"/>
      <c r="AM46" s="77"/>
      <c r="AN46" s="78"/>
      <c r="AO46" s="78"/>
      <c r="AP46" s="78"/>
      <c r="AQ46" s="29"/>
    </row>
    <row r="47" spans="1:43">
      <c r="A47" s="1"/>
      <c r="B47" s="27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9"/>
    </row>
    <row r="48" spans="1:43" ht="11.5">
      <c r="A48" s="1"/>
      <c r="B48" s="27"/>
      <c r="C48" s="79" t="s">
        <v>34</v>
      </c>
      <c r="D48" s="80"/>
      <c r="E48" s="80"/>
      <c r="F48" s="80"/>
      <c r="G48" s="80"/>
      <c r="H48" s="13"/>
      <c r="I48" s="81" t="s">
        <v>35</v>
      </c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2" t="s">
        <v>36</v>
      </c>
      <c r="AH48" s="80"/>
      <c r="AI48" s="80"/>
      <c r="AJ48" s="80"/>
      <c r="AK48" s="80"/>
      <c r="AL48" s="80"/>
      <c r="AM48" s="80"/>
      <c r="AN48" s="81" t="s">
        <v>37</v>
      </c>
      <c r="AO48" s="80"/>
      <c r="AP48" s="80"/>
      <c r="AQ48" s="49" t="s">
        <v>38</v>
      </c>
    </row>
    <row r="49" spans="1:43">
      <c r="A49" s="1"/>
      <c r="B49" s="27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9"/>
    </row>
    <row r="50" spans="1:43" ht="15.5">
      <c r="A50" s="5"/>
      <c r="B50" s="50"/>
      <c r="C50" s="51" t="s">
        <v>39</v>
      </c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83">
        <f>ROUND(SUM(AG51:AG53),2)</f>
        <v>0</v>
      </c>
      <c r="AH50" s="83"/>
      <c r="AI50" s="83"/>
      <c r="AJ50" s="83"/>
      <c r="AK50" s="83"/>
      <c r="AL50" s="83"/>
      <c r="AM50" s="83"/>
      <c r="AN50" s="84">
        <f>(AG50*1.21)</f>
        <v>0</v>
      </c>
      <c r="AO50" s="84"/>
      <c r="AP50" s="84"/>
      <c r="AQ50" s="53" t="s">
        <v>17</v>
      </c>
    </row>
    <row r="51" spans="1:43" ht="22.5">
      <c r="A51" s="14"/>
      <c r="B51" s="54"/>
      <c r="C51" s="55"/>
      <c r="D51" s="85">
        <v>1</v>
      </c>
      <c r="E51" s="85"/>
      <c r="F51" s="85"/>
      <c r="G51" s="85"/>
      <c r="H51" s="85"/>
      <c r="I51" s="56"/>
      <c r="J51" s="85" t="s">
        <v>46</v>
      </c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6"/>
      <c r="AH51" s="87"/>
      <c r="AI51" s="87"/>
      <c r="AJ51" s="87"/>
      <c r="AK51" s="87"/>
      <c r="AL51" s="87"/>
      <c r="AM51" s="87"/>
      <c r="AN51" s="86">
        <f>AG51*1.21</f>
        <v>0</v>
      </c>
      <c r="AO51" s="87"/>
      <c r="AP51" s="87"/>
      <c r="AQ51" s="57" t="s">
        <v>40</v>
      </c>
    </row>
    <row r="52" spans="1:43" ht="22.5">
      <c r="A52" s="14"/>
      <c r="B52" s="54"/>
      <c r="C52" s="55"/>
      <c r="D52" s="85">
        <v>2</v>
      </c>
      <c r="E52" s="85"/>
      <c r="F52" s="85"/>
      <c r="G52" s="85"/>
      <c r="H52" s="85"/>
      <c r="I52" s="56"/>
      <c r="J52" s="85" t="s">
        <v>44</v>
      </c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6"/>
      <c r="AH52" s="87"/>
      <c r="AI52" s="87"/>
      <c r="AJ52" s="87"/>
      <c r="AK52" s="87"/>
      <c r="AL52" s="87"/>
      <c r="AM52" s="87"/>
      <c r="AN52" s="86">
        <f>AG52*1.21</f>
        <v>0</v>
      </c>
      <c r="AO52" s="87"/>
      <c r="AP52" s="87"/>
      <c r="AQ52" s="57" t="s">
        <v>40</v>
      </c>
    </row>
    <row r="53" spans="1:43" ht="22.5">
      <c r="A53" s="14"/>
      <c r="B53" s="54"/>
      <c r="C53" s="55"/>
      <c r="D53" s="85">
        <v>3</v>
      </c>
      <c r="E53" s="85"/>
      <c r="F53" s="85"/>
      <c r="G53" s="85"/>
      <c r="H53" s="85"/>
      <c r="I53" s="56"/>
      <c r="J53" s="85" t="s">
        <v>43</v>
      </c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6"/>
      <c r="AH53" s="87"/>
      <c r="AI53" s="87"/>
      <c r="AJ53" s="87"/>
      <c r="AK53" s="87"/>
      <c r="AL53" s="87"/>
      <c r="AM53" s="87"/>
      <c r="AN53" s="86">
        <f>AG53*1.21</f>
        <v>0</v>
      </c>
      <c r="AO53" s="87"/>
      <c r="AP53" s="87"/>
      <c r="AQ53" s="57" t="s">
        <v>40</v>
      </c>
    </row>
    <row r="54" spans="1:43">
      <c r="A54" s="1"/>
      <c r="B54" s="27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9"/>
    </row>
    <row r="55" spans="1:43" ht="10.5" thickBot="1">
      <c r="A55" s="1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7"/>
    </row>
  </sheetData>
  <mergeCells count="34">
    <mergeCell ref="D52:H52"/>
    <mergeCell ref="J52:AF52"/>
    <mergeCell ref="AG52:AM52"/>
    <mergeCell ref="AN52:AP52"/>
    <mergeCell ref="D53:H53"/>
    <mergeCell ref="J53:AF53"/>
    <mergeCell ref="AG53:AM53"/>
    <mergeCell ref="AN53:AP53"/>
    <mergeCell ref="AG50:AM50"/>
    <mergeCell ref="AN50:AP50"/>
    <mergeCell ref="D51:H51"/>
    <mergeCell ref="J51:AF51"/>
    <mergeCell ref="AG51:AM51"/>
    <mergeCell ref="AN51:AP51"/>
    <mergeCell ref="AM43:AN43"/>
    <mergeCell ref="AM45:AP45"/>
    <mergeCell ref="AM46:AP46"/>
    <mergeCell ref="C48:G48"/>
    <mergeCell ref="I48:AF48"/>
    <mergeCell ref="AG48:AM48"/>
    <mergeCell ref="AN48:AP48"/>
    <mergeCell ref="L41:AO41"/>
    <mergeCell ref="X31:AB31"/>
    <mergeCell ref="AK31:AO31"/>
    <mergeCell ref="L29:P29"/>
    <mergeCell ref="W29:AE29"/>
    <mergeCell ref="AK29:AO29"/>
    <mergeCell ref="L28:P28"/>
    <mergeCell ref="W28:AE28"/>
    <mergeCell ref="AK28:AO28"/>
    <mergeCell ref="K5:AO5"/>
    <mergeCell ref="K6:AO6"/>
    <mergeCell ref="E23:AN23"/>
    <mergeCell ref="AK26:AO26"/>
  </mergeCells>
  <pageMargins left="1.2204724409448819" right="0.23622047244094491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Prejza, Jaroslav</dc:creator>
  <cp:lastModifiedBy>Jiří Padevět</cp:lastModifiedBy>
  <cp:lastPrinted>2025-10-06T08:50:55Z</cp:lastPrinted>
  <dcterms:created xsi:type="dcterms:W3CDTF">2025-09-12T11:21:44Z</dcterms:created>
  <dcterms:modified xsi:type="dcterms:W3CDTF">2025-10-06T09:00:06Z</dcterms:modified>
</cp:coreProperties>
</file>